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3"/>
  <workbookPr filterPrivacy="1" defaultThemeVersion="124226"/>
  <xr:revisionPtr revIDLastSave="0" documentId="13_ncr:1_{C68CC311-E532-9641-9E9A-5DB3EACAF42E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23" i="1" l="1"/>
  <c r="J43" i="1" s="1"/>
  <c r="J22" i="1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17" i="2"/>
  <c r="F8" i="2"/>
  <c r="F9" i="2"/>
  <c r="F10" i="2"/>
  <c r="F11" i="2"/>
  <c r="F12" i="2"/>
  <c r="F13" i="2"/>
  <c r="F14" i="2"/>
  <c r="F15" i="2"/>
  <c r="F6" i="2"/>
  <c r="F7" i="2"/>
  <c r="F3" i="2"/>
  <c r="F5" i="2"/>
  <c r="F2" i="2"/>
  <c r="G16" i="2"/>
  <c r="G31" i="2" s="1"/>
  <c r="I43" i="1" l="1"/>
  <c r="H43" i="1"/>
  <c r="H21" i="1"/>
  <c r="G37" i="1" l="1"/>
  <c r="G38" i="1"/>
  <c r="G39" i="1"/>
  <c r="G40" i="1"/>
  <c r="G41" i="1"/>
  <c r="G42" i="1"/>
  <c r="G33" i="1"/>
  <c r="G34" i="1"/>
  <c r="G35" i="1"/>
  <c r="G36" i="1"/>
  <c r="G28" i="1"/>
  <c r="G29" i="1"/>
  <c r="G30" i="1"/>
  <c r="G31" i="1"/>
  <c r="G32" i="1"/>
  <c r="G26" i="1"/>
  <c r="G27" i="1"/>
  <c r="G25" i="1" l="1"/>
  <c r="G24" i="1"/>
  <c r="G23" i="1"/>
  <c r="G22" i="1"/>
  <c r="G11" i="1"/>
  <c r="G12" i="1"/>
  <c r="G13" i="1"/>
  <c r="G14" i="1"/>
  <c r="G15" i="1"/>
  <c r="G16" i="1"/>
  <c r="G17" i="1"/>
  <c r="G18" i="1"/>
  <c r="G19" i="1"/>
  <c r="G20" i="1"/>
  <c r="G10" i="1"/>
  <c r="G21" i="1" s="1"/>
  <c r="G8" i="1" l="1"/>
  <c r="G7" i="1"/>
  <c r="G6" i="1" l="1"/>
  <c r="G5" i="1"/>
  <c r="G4" i="1"/>
  <c r="G3" i="1"/>
  <c r="G43" i="1" s="1"/>
  <c r="G2" i="1"/>
</calcChain>
</file>

<file path=xl/sharedStrings.xml><?xml version="1.0" encoding="utf-8"?>
<sst xmlns="http://schemas.openxmlformats.org/spreadsheetml/2006/main" count="218" uniqueCount="67">
  <si>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</si>
  <si>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</si>
  <si>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</si>
  <si>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</si>
  <si>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</si>
  <si>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</si>
  <si>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</si>
  <si>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 xml:space="preserve">Внутрилабораторный контроль положительный на ВИЧ 1, гепатиты В и С, сифилис </t>
  </si>
  <si>
    <t>Предназначен для использования с наборами для in vitro диагностики поверхностного антигена вируса гепатита В, антител к вирусу иммунодефицита человека типа I, антител к Т-лимфотропному вирусу человека типа I, антител к ядерному антигену вируса гепатита В, антител к вирусу гепатита С и антител к цитомегаловирусу в качестве неаттестованного контрольного материала. • Основа: человеческая сыворотка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</si>
  <si>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набор</t>
  </si>
  <si>
    <t>Внутрилабораторный контроль отрицательный на ВИЧ 1, гепатиты В и С, сифилис</t>
  </si>
  <si>
    <t>Предназначен для использования в качестве отрицательного неаттестованного контрольного материала. Отрицательный по маркерам к гепатиту, ретровирусу, сифилису и антителам к цитомегаловирусу. • Основа: человеческая сыворотка • Отрицательный по маркерам к множеству аналитов с учетом объединения их в продукте. • 3-летний срок годности при температуре 2-8°C • Стабильность вскрытого флакона – 60 дней при температуре 2-8°C. Одноуровневый/пробирка -10 x 4 мл</t>
  </si>
  <si>
    <t>упак</t>
  </si>
  <si>
    <t xml:space="preserve">Контрольная сывортка АЛТ (для метода Райтмана - Френкеля по конечной точке) </t>
  </si>
  <si>
    <t>Контрольная сывортка АЛТ (для метода Райтмана - Френкеля по конечной точке) в упаковке 12 шт</t>
  </si>
  <si>
    <t>Краска азур-эозин по Романовскому 1000 мл</t>
  </si>
  <si>
    <t>шт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</si>
  <si>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</si>
  <si>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</si>
  <si>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>Комплект хирургической одежды стерильный</t>
  </si>
  <si>
    <t>Комплект одноразовый стер костюм хирургический (рубашка, брюки) плотность 42 грамм/кв.м.– 1 шт.;2. бахилы высокие плотность 42 грамм/кв.м. – 1 пара;3. маска медицинская трехслойная – 1 шт.;4. пилотка-колпак плотность 42 грамм/кв.м. - 1 шт.</t>
  </si>
  <si>
    <t>компл</t>
  </si>
  <si>
    <t>Одноразовая накидка для посетителей</t>
  </si>
  <si>
    <t>Набор моноклональных антител для фенотипирования и определения группы крови, резус и Келл</t>
  </si>
  <si>
    <t>Эритротест - Цоликлон-Моноклональные антитела Анти-е Супер 5 мл-№10</t>
  </si>
  <si>
    <t>Моноклональные антитела Анти-Е Супер 5 мл-№10</t>
  </si>
  <si>
    <t>Моноклональные антитела Анти-с Супер 5 мл-№10</t>
  </si>
  <si>
    <t>Моноклональные антитела Анти-С Супер 5 мл-№10</t>
  </si>
  <si>
    <t>Моноклональные антитела Анти-А1-лектин 5мл №10</t>
  </si>
  <si>
    <t>Моноклональные антитела Анти Асл, 5мл №10</t>
  </si>
  <si>
    <t>Моноклональные антитела Анти-АВ  5 мл-№10</t>
  </si>
  <si>
    <t>Моноклональные антитела Анти-А  10 мл-№10</t>
  </si>
  <si>
    <t>Моноклональные антитела Анти-В  10 мл-№10</t>
  </si>
  <si>
    <t>Моноклональные антитела Анти-Kell Супер  5 мл-№10</t>
  </si>
  <si>
    <t>Моноклональные антитела Анти-Д Супер  (IgM)  5 мл-№20</t>
  </si>
  <si>
    <t>Набор реагентов для определения АЛаТ (400 определений)</t>
  </si>
  <si>
    <t>Набор реагентов для определения общего белка  (400 определений)</t>
  </si>
  <si>
    <t>пробирка для архивации с закручивающейся крышкой 2 мл, 100шт/упак</t>
  </si>
  <si>
    <t>уп</t>
  </si>
  <si>
    <t>пробирка для архивации с закручивающейся крышкой 2 мл, 100 шт/упак</t>
  </si>
  <si>
    <t>Пробирки PS, 16*100мм, одноразовые с крышками, пластиковая,  без наполнителя, цилиндиричексая, 9 мл.</t>
  </si>
  <si>
    <t>Муравьиная кислота</t>
  </si>
  <si>
    <t>Кислота уксусная ледяная, хч</t>
  </si>
  <si>
    <t>кг</t>
  </si>
  <si>
    <t>Натрия гидрокарбонат хч</t>
  </si>
  <si>
    <t>Натрий уксуснокислый 3-х водный, хч</t>
  </si>
  <si>
    <t>Щавелевая кислота</t>
  </si>
  <si>
    <t>Натрия гидроокись, хч</t>
  </si>
  <si>
    <t>Перигидроль 37-39%</t>
  </si>
  <si>
    <t>Пробка 4Ц</t>
  </si>
  <si>
    <t>Колпачки - К3</t>
  </si>
  <si>
    <t>флакон, 100 мл</t>
  </si>
  <si>
    <t>флакон, 250 мл</t>
  </si>
  <si>
    <t>Колпачки - К4</t>
  </si>
  <si>
    <t xml:space="preserve">флакон, стекло на 100 мл, для розлива препарата альбумин </t>
  </si>
  <si>
    <t xml:space="preserve">флакон,  стекло на 250 мл для розлива препарата альбумин </t>
  </si>
  <si>
    <t>наконечники  1000 мкл для дозаторов(в уп 500)</t>
  </si>
  <si>
    <t>наконечники  1000 мкл стер с фильтра в штат 10*96шт</t>
  </si>
  <si>
    <t>наконечники 5-300мкл, с фильтром стер в штат 10*96шт</t>
  </si>
  <si>
    <t>наконечники 5-350мкл,   нестер.  без фильтра в "башнях" Refill в штативах 10*96шт</t>
  </si>
  <si>
    <t xml:space="preserve">наконечники 1000мкл с фильтром,стер в штативах 10х96шт </t>
  </si>
  <si>
    <t xml:space="preserve">наконечники 0,1-10мкл, с фильтром стер в штативах  10х96 шт </t>
  </si>
  <si>
    <t xml:space="preserve">уп </t>
  </si>
  <si>
    <t>ТОО "ANP"</t>
  </si>
  <si>
    <t>ТОО "ДиАКиТ"</t>
  </si>
  <si>
    <t>ТОО "Эко-Фарм"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</si>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</sst>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;[Red]#,##0.0"/>
  </numFmts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4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5" applyFont="1" applyFill="1" applyBorder="1" applyAlignment="1">
      <alignment horizontal="left" vertical="center" wrapText="1"/>
    </xf>
    <xf numFmtId="0" fontId="5" fillId="0" borderId="1" xfId="5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5" fillId="3" borderId="1" xfId="0" applyFont="1" applyFill="1" applyBorder="1"/>
    <xf numFmtId="0" fontId="4" fillId="3" borderId="1" xfId="0" applyFont="1" applyFill="1" applyBorder="1"/>
    <xf numFmtId="0" fontId="5" fillId="2" borderId="1" xfId="0" applyFont="1" applyFill="1" applyBorder="1"/>
    <xf numFmtId="0" fontId="4" fillId="2" borderId="1" xfId="0" applyFont="1" applyFill="1" applyBorder="1"/>
    <xf numFmtId="0" fontId="4" fillId="2" borderId="0" xfId="0" applyFont="1" applyFill="1"/>
    <xf numFmtId="164" fontId="5" fillId="2" borderId="0" xfId="0" applyNumberFormat="1" applyFont="1" applyFill="1"/>
    <xf numFmtId="4" fontId="5" fillId="3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15" xfId="5" xr:uid="{00000000-0005-0000-0000-000001000000}"/>
    <cellStyle name="Обычный 2" xfId="6" xr:uid="{9DDCD71A-8C6B-F44D-9498-93A68DF2AC57}"/>
    <cellStyle name="Обычный 44_Копия План ГЗ в УЗ" xfId="4" xr:uid="{00000000-0005-0000-0000-000002000000}"/>
    <cellStyle name="Обычный 54_Копия План ГЗ в УЗ" xfId="3" xr:uid="{00000000-0005-0000-0000-000003000000}"/>
    <cellStyle name="Обычный 66_Копия План ГЗ в УЗ" xfId="2" xr:uid="{00000000-0005-0000-0000-000004000000}"/>
    <cellStyle name="Обычный 67_Копия План ГЗ в УЗ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3"/>
  <sheetViews>
    <sheetView tabSelected="1" zoomScale="158" zoomScaleNormal="100" workbookViewId="0">
      <pane ySplit="1" topLeftCell="A18" activePane="bottomLeft" state="frozen"/>
      <selection pane="bottomLeft" activeCell="J23" sqref="J23"/>
    </sheetView>
  </sheetViews>
  <sheetFormatPr baseColWidth="10" defaultColWidth="6.6640625" defaultRowHeight="13"/>
  <cols>
    <col min="1" max="1" width="3.83203125" style="30" customWidth="1"/>
    <col min="2" max="2" width="17.5" style="31" customWidth="1"/>
    <col min="3" max="3" width="32.5" style="30" customWidth="1"/>
    <col min="4" max="4" width="7.33203125" style="36" customWidth="1"/>
    <col min="5" max="5" width="6.83203125" style="31" customWidth="1"/>
    <col min="6" max="6" width="10.6640625" style="31" customWidth="1"/>
    <col min="7" max="7" width="12" style="31" customWidth="1"/>
    <col min="8" max="8" width="13.1640625" style="37" customWidth="1"/>
    <col min="9" max="9" width="10.83203125" style="30" customWidth="1"/>
    <col min="10" max="10" width="11.33203125" style="30" customWidth="1"/>
    <col min="11" max="16384" width="6.6640625" style="31"/>
  </cols>
  <sheetData>
    <row r="1" spans="1:10" ht="28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  <c r="H1" s="2" t="s">
        <v>63</v>
      </c>
      <c r="I1" s="2" t="s">
        <v>64</v>
      </c>
      <c r="J1" s="2" t="s">
        <v>65</v>
      </c>
    </row>
    <row r="2" spans="1:10" ht="203" customHeight="1">
      <c r="A2" s="5">
        <v>1</v>
      </c>
      <c r="B2" s="6" t="s">
        <v>7</v>
      </c>
      <c r="C2" s="6" t="s">
        <v>8</v>
      </c>
      <c r="D2" s="7" t="s">
        <v>9</v>
      </c>
      <c r="E2" s="5">
        <v>3</v>
      </c>
      <c r="F2" s="8">
        <v>269000</v>
      </c>
      <c r="G2" s="9">
        <f t="shared" ref="G2:G3" si="0">E2*F2</f>
        <v>807000</v>
      </c>
      <c r="H2" s="15"/>
      <c r="I2" s="15"/>
      <c r="J2" s="10"/>
    </row>
    <row r="3" spans="1:10" ht="176" customHeight="1">
      <c r="A3" s="5">
        <v>2</v>
      </c>
      <c r="B3" s="6" t="s">
        <v>10</v>
      </c>
      <c r="C3" s="6" t="s">
        <v>11</v>
      </c>
      <c r="D3" s="7" t="s">
        <v>9</v>
      </c>
      <c r="E3" s="5">
        <v>4</v>
      </c>
      <c r="F3" s="8">
        <v>123000</v>
      </c>
      <c r="G3" s="9">
        <f t="shared" si="0"/>
        <v>492000</v>
      </c>
      <c r="H3" s="15"/>
      <c r="I3" s="15"/>
      <c r="J3" s="10"/>
    </row>
    <row r="4" spans="1:10" ht="56">
      <c r="A4" s="5">
        <v>3</v>
      </c>
      <c r="B4" s="13" t="s">
        <v>13</v>
      </c>
      <c r="C4" s="13" t="s">
        <v>14</v>
      </c>
      <c r="D4" s="10" t="s">
        <v>12</v>
      </c>
      <c r="E4" s="14">
        <v>1</v>
      </c>
      <c r="F4" s="15">
        <v>16464</v>
      </c>
      <c r="G4" s="9">
        <f>E4*F4</f>
        <v>16464</v>
      </c>
      <c r="H4" s="15"/>
      <c r="I4" s="15"/>
      <c r="J4" s="10"/>
    </row>
    <row r="5" spans="1:10" ht="28">
      <c r="A5" s="5">
        <v>4</v>
      </c>
      <c r="B5" s="13" t="s">
        <v>15</v>
      </c>
      <c r="C5" s="13" t="s">
        <v>15</v>
      </c>
      <c r="D5" s="10" t="s">
        <v>16</v>
      </c>
      <c r="E5" s="14">
        <v>1</v>
      </c>
      <c r="F5" s="8">
        <v>10800</v>
      </c>
      <c r="G5" s="9">
        <f>E5*F5</f>
        <v>10800</v>
      </c>
      <c r="H5" s="15">
        <v>8000</v>
      </c>
      <c r="I5" s="15"/>
      <c r="J5" s="10"/>
    </row>
    <row r="6" spans="1:10" ht="74" customHeight="1">
      <c r="A6" s="5">
        <v>5</v>
      </c>
      <c r="B6" s="13" t="s">
        <v>17</v>
      </c>
      <c r="C6" s="13" t="s">
        <v>18</v>
      </c>
      <c r="D6" s="10" t="s">
        <v>12</v>
      </c>
      <c r="E6" s="5">
        <v>5</v>
      </c>
      <c r="F6" s="12">
        <v>105200</v>
      </c>
      <c r="G6" s="9">
        <f>E6*F6</f>
        <v>526000</v>
      </c>
      <c r="H6" s="15"/>
      <c r="I6" s="15"/>
      <c r="J6" s="10"/>
    </row>
    <row r="7" spans="1:10" ht="98">
      <c r="A7" s="5">
        <v>6</v>
      </c>
      <c r="B7" s="18" t="s">
        <v>19</v>
      </c>
      <c r="C7" s="17" t="s">
        <v>20</v>
      </c>
      <c r="D7" s="10" t="s">
        <v>21</v>
      </c>
      <c r="E7" s="10">
        <v>1000</v>
      </c>
      <c r="F7" s="9">
        <v>1920</v>
      </c>
      <c r="G7" s="9">
        <f>E7*F7</f>
        <v>1920000</v>
      </c>
      <c r="H7" s="15"/>
      <c r="I7" s="15"/>
      <c r="J7" s="10"/>
    </row>
    <row r="8" spans="1:10" ht="28">
      <c r="A8" s="5">
        <v>7</v>
      </c>
      <c r="B8" s="13" t="s">
        <v>22</v>
      </c>
      <c r="C8" s="13" t="s">
        <v>22</v>
      </c>
      <c r="D8" s="10" t="s">
        <v>16</v>
      </c>
      <c r="E8" s="10">
        <v>1300</v>
      </c>
      <c r="F8" s="9">
        <v>700</v>
      </c>
      <c r="G8" s="9">
        <f>E8*F8</f>
        <v>910000</v>
      </c>
      <c r="H8" s="15">
        <v>910000</v>
      </c>
      <c r="I8" s="15"/>
      <c r="J8" s="10"/>
    </row>
    <row r="9" spans="1:10" ht="84">
      <c r="A9" s="5">
        <v>8</v>
      </c>
      <c r="B9" s="11" t="s">
        <v>23</v>
      </c>
      <c r="C9" s="13"/>
      <c r="D9" s="10"/>
      <c r="E9" s="10"/>
      <c r="F9" s="9"/>
      <c r="G9" s="9"/>
      <c r="H9" s="15"/>
      <c r="I9" s="15"/>
      <c r="J9" s="10"/>
    </row>
    <row r="10" spans="1:10" ht="69" customHeight="1">
      <c r="A10" s="19"/>
      <c r="B10" s="13" t="s">
        <v>24</v>
      </c>
      <c r="C10" s="13" t="s">
        <v>24</v>
      </c>
      <c r="D10" s="10" t="s">
        <v>12</v>
      </c>
      <c r="E10" s="5">
        <v>1</v>
      </c>
      <c r="F10" s="8">
        <v>29079</v>
      </c>
      <c r="G10" s="9">
        <f>E10*F10</f>
        <v>29079</v>
      </c>
      <c r="H10" s="15">
        <v>29000</v>
      </c>
      <c r="I10" s="15"/>
      <c r="J10" s="10"/>
    </row>
    <row r="11" spans="1:10" ht="45" customHeight="1">
      <c r="A11" s="19"/>
      <c r="B11" s="13" t="s">
        <v>25</v>
      </c>
      <c r="C11" s="13" t="s">
        <v>25</v>
      </c>
      <c r="D11" s="10" t="s">
        <v>12</v>
      </c>
      <c r="E11" s="5">
        <v>1</v>
      </c>
      <c r="F11" s="8">
        <v>16485</v>
      </c>
      <c r="G11" s="9">
        <f t="shared" ref="G11:G20" si="1">E11*F11</f>
        <v>16485</v>
      </c>
      <c r="H11" s="15">
        <v>16400</v>
      </c>
      <c r="I11" s="15"/>
      <c r="J11" s="10"/>
    </row>
    <row r="12" spans="1:10" ht="44" customHeight="1">
      <c r="A12" s="19"/>
      <c r="B12" s="13" t="s">
        <v>26</v>
      </c>
      <c r="C12" s="13" t="s">
        <v>26</v>
      </c>
      <c r="D12" s="10" t="s">
        <v>12</v>
      </c>
      <c r="E12" s="5">
        <v>1</v>
      </c>
      <c r="F12" s="8">
        <v>28736</v>
      </c>
      <c r="G12" s="9">
        <f t="shared" si="1"/>
        <v>28736</v>
      </c>
      <c r="H12" s="15">
        <v>28700</v>
      </c>
      <c r="I12" s="15"/>
      <c r="J12" s="10"/>
    </row>
    <row r="13" spans="1:10" ht="43" customHeight="1">
      <c r="A13" s="19"/>
      <c r="B13" s="13" t="s">
        <v>27</v>
      </c>
      <c r="C13" s="13" t="s">
        <v>27</v>
      </c>
      <c r="D13" s="10" t="s">
        <v>12</v>
      </c>
      <c r="E13" s="5">
        <v>1</v>
      </c>
      <c r="F13" s="8">
        <v>16486</v>
      </c>
      <c r="G13" s="9">
        <f t="shared" si="1"/>
        <v>16486</v>
      </c>
      <c r="H13" s="15">
        <v>16400</v>
      </c>
      <c r="I13" s="15"/>
      <c r="J13" s="10"/>
    </row>
    <row r="14" spans="1:10" ht="44" customHeight="1">
      <c r="A14" s="19"/>
      <c r="B14" s="13" t="s">
        <v>28</v>
      </c>
      <c r="C14" s="13" t="s">
        <v>28</v>
      </c>
      <c r="D14" s="10" t="s">
        <v>12</v>
      </c>
      <c r="E14" s="5">
        <v>1</v>
      </c>
      <c r="F14" s="8">
        <v>16523</v>
      </c>
      <c r="G14" s="9">
        <f t="shared" si="1"/>
        <v>16523</v>
      </c>
      <c r="H14" s="15">
        <v>16500</v>
      </c>
      <c r="I14" s="15"/>
      <c r="J14" s="10"/>
    </row>
    <row r="15" spans="1:10" ht="42">
      <c r="A15" s="19"/>
      <c r="B15" s="13" t="s">
        <v>29</v>
      </c>
      <c r="C15" s="13" t="s">
        <v>29</v>
      </c>
      <c r="D15" s="10" t="s">
        <v>12</v>
      </c>
      <c r="E15" s="5">
        <v>1</v>
      </c>
      <c r="F15" s="8">
        <v>16523</v>
      </c>
      <c r="G15" s="9">
        <f t="shared" si="1"/>
        <v>16523</v>
      </c>
      <c r="H15" s="15">
        <v>16500</v>
      </c>
      <c r="I15" s="15"/>
      <c r="J15" s="10"/>
    </row>
    <row r="16" spans="1:10" ht="43" customHeight="1">
      <c r="A16" s="19"/>
      <c r="B16" s="13" t="s">
        <v>30</v>
      </c>
      <c r="C16" s="13" t="s">
        <v>30</v>
      </c>
      <c r="D16" s="10" t="s">
        <v>12</v>
      </c>
      <c r="E16" s="5">
        <v>4</v>
      </c>
      <c r="F16" s="15">
        <v>9188</v>
      </c>
      <c r="G16" s="9">
        <f t="shared" si="1"/>
        <v>36752</v>
      </c>
      <c r="H16" s="15">
        <v>36400</v>
      </c>
      <c r="I16" s="15"/>
      <c r="J16" s="10"/>
    </row>
    <row r="17" spans="1:10" ht="43" customHeight="1">
      <c r="A17" s="19"/>
      <c r="B17" s="13" t="s">
        <v>31</v>
      </c>
      <c r="C17" s="13" t="s">
        <v>31</v>
      </c>
      <c r="D17" s="10" t="s">
        <v>12</v>
      </c>
      <c r="E17" s="5">
        <v>20</v>
      </c>
      <c r="F17" s="15">
        <v>9188</v>
      </c>
      <c r="G17" s="9">
        <f t="shared" si="1"/>
        <v>183760</v>
      </c>
      <c r="H17" s="15">
        <v>182000</v>
      </c>
      <c r="I17" s="15"/>
      <c r="J17" s="10"/>
    </row>
    <row r="18" spans="1:10" ht="42">
      <c r="A18" s="19"/>
      <c r="B18" s="13" t="s">
        <v>32</v>
      </c>
      <c r="C18" s="13" t="s">
        <v>32</v>
      </c>
      <c r="D18" s="10" t="s">
        <v>12</v>
      </c>
      <c r="E18" s="5">
        <v>20</v>
      </c>
      <c r="F18" s="15">
        <v>9188</v>
      </c>
      <c r="G18" s="9">
        <f t="shared" si="1"/>
        <v>183760</v>
      </c>
      <c r="H18" s="15">
        <v>182000</v>
      </c>
      <c r="I18" s="15"/>
      <c r="J18" s="10"/>
    </row>
    <row r="19" spans="1:10" ht="44" customHeight="1">
      <c r="A19" s="19"/>
      <c r="B19" s="13" t="s">
        <v>33</v>
      </c>
      <c r="C19" s="13" t="s">
        <v>33</v>
      </c>
      <c r="D19" s="10" t="s">
        <v>12</v>
      </c>
      <c r="E19" s="5">
        <v>16</v>
      </c>
      <c r="F19" s="15">
        <v>23458</v>
      </c>
      <c r="G19" s="9">
        <f t="shared" si="1"/>
        <v>375328</v>
      </c>
      <c r="H19" s="15">
        <v>375200</v>
      </c>
      <c r="I19" s="15"/>
      <c r="J19" s="10"/>
    </row>
    <row r="20" spans="1:10" ht="54" customHeight="1">
      <c r="A20" s="19"/>
      <c r="B20" s="13" t="s">
        <v>34</v>
      </c>
      <c r="C20" s="13" t="s">
        <v>34</v>
      </c>
      <c r="D20" s="10" t="s">
        <v>12</v>
      </c>
      <c r="E20" s="5">
        <v>8</v>
      </c>
      <c r="F20" s="8">
        <v>20170</v>
      </c>
      <c r="G20" s="9">
        <f t="shared" si="1"/>
        <v>161360</v>
      </c>
      <c r="H20" s="15">
        <v>160800</v>
      </c>
      <c r="I20" s="15"/>
      <c r="J20" s="10"/>
    </row>
    <row r="21" spans="1:10">
      <c r="A21" s="27"/>
      <c r="B21" s="32"/>
      <c r="C21" s="27"/>
      <c r="D21" s="33"/>
      <c r="E21" s="32"/>
      <c r="F21" s="32"/>
      <c r="G21" s="16">
        <f>SUM(G10:G20)</f>
        <v>1064792</v>
      </c>
      <c r="H21" s="16">
        <f>SUM(H10:H20)</f>
        <v>1059900</v>
      </c>
      <c r="I21" s="38"/>
      <c r="J21" s="27"/>
    </row>
    <row r="22" spans="1:10" ht="42">
      <c r="A22" s="20">
        <v>9</v>
      </c>
      <c r="B22" s="21" t="s">
        <v>35</v>
      </c>
      <c r="C22" s="21" t="s">
        <v>35</v>
      </c>
      <c r="D22" s="28" t="s">
        <v>9</v>
      </c>
      <c r="E22" s="19">
        <v>38</v>
      </c>
      <c r="F22" s="8">
        <v>13000</v>
      </c>
      <c r="G22" s="9">
        <f>E22*F22</f>
        <v>494000</v>
      </c>
      <c r="H22" s="15">
        <v>338200</v>
      </c>
      <c r="I22" s="15">
        <v>83600</v>
      </c>
      <c r="J22" s="10">
        <f>I22/E22</f>
        <v>2200</v>
      </c>
    </row>
    <row r="23" spans="1:10" ht="56">
      <c r="A23" s="20">
        <v>10</v>
      </c>
      <c r="B23" s="22" t="s">
        <v>36</v>
      </c>
      <c r="C23" s="22" t="s">
        <v>36</v>
      </c>
      <c r="D23" s="10" t="s">
        <v>9</v>
      </c>
      <c r="E23" s="5">
        <v>4</v>
      </c>
      <c r="F23" s="8">
        <v>7000</v>
      </c>
      <c r="G23" s="9">
        <f>E23*F23</f>
        <v>28000</v>
      </c>
      <c r="H23" s="15">
        <v>25800</v>
      </c>
      <c r="I23" s="15">
        <v>20000</v>
      </c>
      <c r="J23" s="10">
        <f>I23/E23</f>
        <v>5000</v>
      </c>
    </row>
    <row r="24" spans="1:10" ht="70">
      <c r="A24" s="20">
        <v>11</v>
      </c>
      <c r="B24" s="23" t="s">
        <v>37</v>
      </c>
      <c r="C24" s="23" t="s">
        <v>39</v>
      </c>
      <c r="D24" s="24" t="s">
        <v>38</v>
      </c>
      <c r="E24" s="24">
        <v>200</v>
      </c>
      <c r="F24" s="8">
        <v>13291.2</v>
      </c>
      <c r="G24" s="9">
        <f>E24*F24</f>
        <v>2658240</v>
      </c>
      <c r="H24" s="15">
        <v>2600000</v>
      </c>
      <c r="I24" s="15"/>
      <c r="J24" s="10"/>
    </row>
    <row r="25" spans="1:10" ht="112">
      <c r="A25" s="20">
        <v>12</v>
      </c>
      <c r="B25" s="23" t="s">
        <v>40</v>
      </c>
      <c r="C25" s="23" t="s">
        <v>40</v>
      </c>
      <c r="D25" s="24" t="s">
        <v>16</v>
      </c>
      <c r="E25" s="24">
        <v>22000</v>
      </c>
      <c r="F25" s="8">
        <v>35</v>
      </c>
      <c r="G25" s="9">
        <f>E25*F25</f>
        <v>770000</v>
      </c>
      <c r="H25" s="15"/>
      <c r="I25" s="15"/>
      <c r="J25" s="9">
        <v>770000</v>
      </c>
    </row>
    <row r="26" spans="1:10" ht="14">
      <c r="A26" s="20">
        <v>13</v>
      </c>
      <c r="B26" s="23" t="s">
        <v>41</v>
      </c>
      <c r="C26" s="23" t="s">
        <v>41</v>
      </c>
      <c r="D26" s="24" t="s">
        <v>43</v>
      </c>
      <c r="E26" s="24">
        <v>10</v>
      </c>
      <c r="F26" s="25">
        <v>1515</v>
      </c>
      <c r="G26" s="9">
        <f t="shared" ref="G26:G42" si="2">E26*F26</f>
        <v>15150</v>
      </c>
      <c r="H26" s="15"/>
      <c r="I26" s="15"/>
      <c r="J26" s="10"/>
    </row>
    <row r="27" spans="1:10" ht="28">
      <c r="A27" s="20">
        <v>14</v>
      </c>
      <c r="B27" s="23" t="s">
        <v>42</v>
      </c>
      <c r="C27" s="23" t="s">
        <v>42</v>
      </c>
      <c r="D27" s="24" t="s">
        <v>43</v>
      </c>
      <c r="E27" s="24">
        <v>1600</v>
      </c>
      <c r="F27" s="25">
        <v>2500</v>
      </c>
      <c r="G27" s="9">
        <f t="shared" si="2"/>
        <v>4000000</v>
      </c>
      <c r="H27" s="15">
        <v>4000000</v>
      </c>
      <c r="I27" s="15"/>
      <c r="J27" s="10"/>
    </row>
    <row r="28" spans="1:10" ht="28">
      <c r="A28" s="20">
        <v>15</v>
      </c>
      <c r="B28" s="23" t="s">
        <v>44</v>
      </c>
      <c r="C28" s="23" t="s">
        <v>44</v>
      </c>
      <c r="D28" s="24" t="s">
        <v>43</v>
      </c>
      <c r="E28" s="24">
        <v>25</v>
      </c>
      <c r="F28" s="25">
        <v>550</v>
      </c>
      <c r="G28" s="9">
        <f t="shared" si="2"/>
        <v>13750</v>
      </c>
      <c r="H28" s="15">
        <v>13750</v>
      </c>
      <c r="I28" s="15"/>
      <c r="J28" s="10"/>
    </row>
    <row r="29" spans="1:10" ht="44" customHeight="1">
      <c r="A29" s="20">
        <v>16</v>
      </c>
      <c r="B29" s="23" t="s">
        <v>45</v>
      </c>
      <c r="C29" s="23" t="s">
        <v>45</v>
      </c>
      <c r="D29" s="24" t="s">
        <v>43</v>
      </c>
      <c r="E29" s="24">
        <v>15</v>
      </c>
      <c r="F29" s="25">
        <v>2550</v>
      </c>
      <c r="G29" s="9">
        <f t="shared" si="2"/>
        <v>38250</v>
      </c>
      <c r="H29" s="15">
        <v>38250</v>
      </c>
      <c r="I29" s="15"/>
      <c r="J29" s="10"/>
    </row>
    <row r="30" spans="1:10" ht="14">
      <c r="A30" s="20">
        <v>17</v>
      </c>
      <c r="B30" s="23" t="s">
        <v>46</v>
      </c>
      <c r="C30" s="23" t="s">
        <v>46</v>
      </c>
      <c r="D30" s="24" t="s">
        <v>43</v>
      </c>
      <c r="E30" s="24">
        <v>5</v>
      </c>
      <c r="F30" s="25">
        <v>8200</v>
      </c>
      <c r="G30" s="9">
        <f t="shared" si="2"/>
        <v>41000</v>
      </c>
      <c r="H30" s="15">
        <v>41000</v>
      </c>
      <c r="I30" s="15"/>
      <c r="J30" s="10"/>
    </row>
    <row r="31" spans="1:10" ht="14">
      <c r="A31" s="20">
        <v>18</v>
      </c>
      <c r="B31" s="23" t="s">
        <v>47</v>
      </c>
      <c r="C31" s="23" t="s">
        <v>47</v>
      </c>
      <c r="D31" s="24" t="s">
        <v>43</v>
      </c>
      <c r="E31" s="24">
        <v>500</v>
      </c>
      <c r="F31" s="25">
        <v>990</v>
      </c>
      <c r="G31" s="9">
        <f t="shared" si="2"/>
        <v>495000</v>
      </c>
      <c r="H31" s="15"/>
      <c r="I31" s="15"/>
      <c r="J31" s="10"/>
    </row>
    <row r="32" spans="1:10" ht="14">
      <c r="A32" s="20">
        <v>19</v>
      </c>
      <c r="B32" s="23" t="s">
        <v>48</v>
      </c>
      <c r="C32" s="23" t="s">
        <v>48</v>
      </c>
      <c r="D32" s="24" t="s">
        <v>43</v>
      </c>
      <c r="E32" s="24">
        <v>2000</v>
      </c>
      <c r="F32" s="25">
        <v>620</v>
      </c>
      <c r="G32" s="9">
        <f t="shared" si="2"/>
        <v>1240000</v>
      </c>
      <c r="H32" s="15">
        <v>1240000</v>
      </c>
      <c r="I32" s="15"/>
      <c r="J32" s="10"/>
    </row>
    <row r="33" spans="1:10" ht="14">
      <c r="A33" s="20">
        <v>20</v>
      </c>
      <c r="B33" s="23" t="s">
        <v>49</v>
      </c>
      <c r="C33" s="23" t="s">
        <v>49</v>
      </c>
      <c r="D33" s="24" t="s">
        <v>16</v>
      </c>
      <c r="E33" s="24">
        <v>20000</v>
      </c>
      <c r="F33" s="25">
        <v>16</v>
      </c>
      <c r="G33" s="9">
        <f t="shared" si="2"/>
        <v>320000</v>
      </c>
      <c r="H33" s="15"/>
      <c r="I33" s="15"/>
      <c r="J33" s="10"/>
    </row>
    <row r="34" spans="1:10" ht="14">
      <c r="A34" s="20">
        <v>21</v>
      </c>
      <c r="B34" s="23" t="s">
        <v>50</v>
      </c>
      <c r="C34" s="23" t="s">
        <v>53</v>
      </c>
      <c r="D34" s="24" t="s">
        <v>16</v>
      </c>
      <c r="E34" s="24">
        <v>20000</v>
      </c>
      <c r="F34" s="25">
        <v>8</v>
      </c>
      <c r="G34" s="9">
        <f t="shared" si="2"/>
        <v>160000</v>
      </c>
      <c r="H34" s="15">
        <v>160000</v>
      </c>
      <c r="I34" s="15"/>
      <c r="J34" s="10"/>
    </row>
    <row r="35" spans="1:10" ht="28">
      <c r="A35" s="20">
        <v>22</v>
      </c>
      <c r="B35" s="23" t="s">
        <v>51</v>
      </c>
      <c r="C35" s="23" t="s">
        <v>54</v>
      </c>
      <c r="D35" s="24" t="s">
        <v>16</v>
      </c>
      <c r="E35" s="24">
        <v>20000</v>
      </c>
      <c r="F35" s="25">
        <v>120</v>
      </c>
      <c r="G35" s="9">
        <f t="shared" si="2"/>
        <v>2400000</v>
      </c>
      <c r="H35" s="15"/>
      <c r="I35" s="15"/>
      <c r="J35" s="10"/>
    </row>
    <row r="36" spans="1:10" ht="28">
      <c r="A36" s="20">
        <v>23</v>
      </c>
      <c r="B36" s="23" t="s">
        <v>52</v>
      </c>
      <c r="C36" s="23" t="s">
        <v>55</v>
      </c>
      <c r="D36" s="24" t="s">
        <v>16</v>
      </c>
      <c r="E36" s="24">
        <v>20000</v>
      </c>
      <c r="F36" s="25">
        <v>135</v>
      </c>
      <c r="G36" s="9">
        <f t="shared" si="2"/>
        <v>2700000</v>
      </c>
      <c r="H36" s="15"/>
      <c r="I36" s="15"/>
      <c r="J36" s="10"/>
    </row>
    <row r="37" spans="1:10" ht="42">
      <c r="A37" s="20">
        <v>24</v>
      </c>
      <c r="B37" s="23" t="s">
        <v>56</v>
      </c>
      <c r="C37" s="23" t="s">
        <v>56</v>
      </c>
      <c r="D37" s="24" t="s">
        <v>16</v>
      </c>
      <c r="E37" s="24">
        <v>42000</v>
      </c>
      <c r="F37" s="25">
        <v>8</v>
      </c>
      <c r="G37" s="9">
        <f t="shared" si="2"/>
        <v>336000</v>
      </c>
      <c r="H37" s="15">
        <v>315000</v>
      </c>
      <c r="I37" s="15"/>
      <c r="J37" s="10"/>
    </row>
    <row r="38" spans="1:10" ht="42">
      <c r="A38" s="20">
        <v>25</v>
      </c>
      <c r="B38" s="23" t="s">
        <v>57</v>
      </c>
      <c r="C38" s="23" t="s">
        <v>57</v>
      </c>
      <c r="D38" s="24" t="s">
        <v>38</v>
      </c>
      <c r="E38" s="24">
        <v>5</v>
      </c>
      <c r="F38" s="25">
        <v>3240</v>
      </c>
      <c r="G38" s="9">
        <f t="shared" si="2"/>
        <v>16200</v>
      </c>
      <c r="H38" s="15"/>
      <c r="I38" s="15"/>
      <c r="J38" s="10"/>
    </row>
    <row r="39" spans="1:10" ht="42">
      <c r="A39" s="20">
        <v>26</v>
      </c>
      <c r="B39" s="23" t="s">
        <v>58</v>
      </c>
      <c r="C39" s="23" t="s">
        <v>58</v>
      </c>
      <c r="D39" s="24" t="s">
        <v>38</v>
      </c>
      <c r="E39" s="24">
        <v>5</v>
      </c>
      <c r="F39" s="25">
        <v>95000</v>
      </c>
      <c r="G39" s="9">
        <f t="shared" si="2"/>
        <v>475000</v>
      </c>
      <c r="H39" s="15">
        <v>475000</v>
      </c>
      <c r="I39" s="15"/>
      <c r="J39" s="10"/>
    </row>
    <row r="40" spans="1:10" ht="69" customHeight="1">
      <c r="A40" s="20">
        <v>27</v>
      </c>
      <c r="B40" s="23" t="s">
        <v>59</v>
      </c>
      <c r="C40" s="23" t="s">
        <v>59</v>
      </c>
      <c r="D40" s="24" t="s">
        <v>38</v>
      </c>
      <c r="E40" s="24">
        <v>2</v>
      </c>
      <c r="F40" s="25">
        <v>35000</v>
      </c>
      <c r="G40" s="9">
        <f t="shared" si="2"/>
        <v>70000</v>
      </c>
      <c r="H40" s="15">
        <v>70000</v>
      </c>
      <c r="I40" s="15"/>
      <c r="J40" s="10"/>
    </row>
    <row r="41" spans="1:10" ht="42">
      <c r="A41" s="20">
        <v>28</v>
      </c>
      <c r="B41" s="23" t="s">
        <v>60</v>
      </c>
      <c r="C41" s="23" t="s">
        <v>60</v>
      </c>
      <c r="D41" s="24" t="s">
        <v>62</v>
      </c>
      <c r="E41" s="24">
        <v>10</v>
      </c>
      <c r="F41" s="25">
        <v>95000</v>
      </c>
      <c r="G41" s="9">
        <f t="shared" si="2"/>
        <v>950000</v>
      </c>
      <c r="H41" s="15">
        <v>950000</v>
      </c>
      <c r="I41" s="15"/>
      <c r="J41" s="10"/>
    </row>
    <row r="42" spans="1:10" ht="56">
      <c r="A42" s="20">
        <v>29</v>
      </c>
      <c r="B42" s="23" t="s">
        <v>61</v>
      </c>
      <c r="C42" s="23" t="s">
        <v>61</v>
      </c>
      <c r="D42" s="24" t="s">
        <v>38</v>
      </c>
      <c r="E42" s="24">
        <v>3</v>
      </c>
      <c r="F42" s="25">
        <v>95000</v>
      </c>
      <c r="G42" s="9">
        <f t="shared" si="2"/>
        <v>285000</v>
      </c>
      <c r="H42" s="15">
        <v>285000</v>
      </c>
      <c r="I42" s="15"/>
      <c r="J42" s="10"/>
    </row>
    <row r="43" spans="1:10">
      <c r="A43" s="29"/>
      <c r="B43" s="34"/>
      <c r="C43" s="29"/>
      <c r="D43" s="35"/>
      <c r="E43" s="34"/>
      <c r="F43" s="34"/>
      <c r="G43" s="26">
        <f>G2+G3+G4+G5+G6+G7+G8+G21+G22+G23+G24+G25+G26+G27+G28+G29+G30+G31+G32+G33+G34+G35+G36+G37+G38+G39+G40+G41+G42</f>
        <v>23252646</v>
      </c>
      <c r="H43" s="39">
        <f>H42+H41+H40+H39+H37+H34+H32+H30+H29+H28+H27+H24+H21+H8+H5</f>
        <v>12165900</v>
      </c>
      <c r="I43" s="39">
        <f>SUM(I22:I42)</f>
        <v>103600</v>
      </c>
      <c r="J43" s="39">
        <f>SUM(J2:J42)</f>
        <v>777200</v>
      </c>
    </row>
  </sheetData>
  <pageMargins left="0.7" right="0.7" top="0.75" bottom="0.75" header="0.3" footer="0.3"/>
  <pageSetup paperSize="9" scale="97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topLeftCell="A5" zoomScale="175" workbookViewId="0">
      <selection activeCell="E5" sqref="E5"/>
    </sheetView>
  </sheetViews>
  <sheetFormatPr baseColWidth="10" defaultColWidth="6.6640625" defaultRowHeight="13"/>
  <cols>
    <col min="1" max="1" width="3.83203125" style="30" customWidth="1"/>
    <col min="2" max="2" width="17.5" style="31" customWidth="1"/>
    <col min="3" max="3" width="32.5" style="30" customWidth="1"/>
    <col min="4" max="4" width="7.33203125" style="36" customWidth="1"/>
    <col min="5" max="5" width="6.83203125" style="31" customWidth="1"/>
    <col min="6" max="6" width="10.6640625" style="31" customWidth="1"/>
    <col min="7" max="7" width="12" style="31" customWidth="1"/>
    <col min="8" max="16384" width="6.6640625" style="31"/>
  </cols>
  <sheetData>
    <row r="1" spans="1:7" ht="28">
      <c r="A1" s="40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2" t="s">
        <v>5</v>
      </c>
      <c r="G1" s="4" t="s">
        <v>6</v>
      </c>
    </row>
    <row r="2" spans="1:7" ht="28">
      <c r="A2" s="5">
        <v>1</v>
      </c>
      <c r="B2" s="13" t="s">
        <v>15</v>
      </c>
      <c r="C2" s="13" t="s">
        <v>15</v>
      </c>
      <c r="D2" s="10" t="s">
        <v>16</v>
      </c>
      <c r="E2" s="14">
        <v>1</v>
      </c>
      <c r="F2" s="8">
        <f>G2/E2</f>
        <v>8000</v>
      </c>
      <c r="G2" s="15">
        <v>8000</v>
      </c>
    </row>
    <row r="3" spans="1:7" ht="28">
      <c r="A3" s="5">
        <v>2</v>
      </c>
      <c r="B3" s="13" t="s">
        <v>22</v>
      </c>
      <c r="C3" s="13" t="s">
        <v>22</v>
      </c>
      <c r="D3" s="10" t="s">
        <v>16</v>
      </c>
      <c r="E3" s="10">
        <v>1300</v>
      </c>
      <c r="F3" s="8">
        <f t="shared" ref="F3:F15" si="0">G3/E3</f>
        <v>700</v>
      </c>
      <c r="G3" s="15">
        <v>910000</v>
      </c>
    </row>
    <row r="4" spans="1:7" ht="84">
      <c r="A4" s="5">
        <v>3</v>
      </c>
      <c r="B4" s="11" t="s">
        <v>23</v>
      </c>
      <c r="C4" s="13"/>
      <c r="D4" s="10"/>
      <c r="E4" s="10"/>
      <c r="F4" s="8"/>
      <c r="G4" s="15"/>
    </row>
    <row r="5" spans="1:7" ht="69" customHeight="1">
      <c r="A5" s="19"/>
      <c r="B5" s="13" t="s">
        <v>24</v>
      </c>
      <c r="C5" s="13" t="s">
        <v>24</v>
      </c>
      <c r="D5" s="10" t="s">
        <v>12</v>
      </c>
      <c r="E5" s="5">
        <v>1</v>
      </c>
      <c r="F5" s="8">
        <f t="shared" si="0"/>
        <v>29000</v>
      </c>
      <c r="G5" s="15">
        <v>29000</v>
      </c>
    </row>
    <row r="6" spans="1:7" ht="45" customHeight="1">
      <c r="A6" s="19"/>
      <c r="B6" s="13" t="s">
        <v>25</v>
      </c>
      <c r="C6" s="13" t="s">
        <v>25</v>
      </c>
      <c r="D6" s="10" t="s">
        <v>12</v>
      </c>
      <c r="E6" s="5">
        <v>1</v>
      </c>
      <c r="F6" s="8">
        <f t="shared" si="0"/>
        <v>16400</v>
      </c>
      <c r="G6" s="15">
        <v>16400</v>
      </c>
    </row>
    <row r="7" spans="1:7" ht="44" customHeight="1">
      <c r="A7" s="19"/>
      <c r="B7" s="13" t="s">
        <v>26</v>
      </c>
      <c r="C7" s="13" t="s">
        <v>26</v>
      </c>
      <c r="D7" s="10" t="s">
        <v>12</v>
      </c>
      <c r="E7" s="5">
        <v>1</v>
      </c>
      <c r="F7" s="8">
        <f t="shared" si="0"/>
        <v>28700</v>
      </c>
      <c r="G7" s="15">
        <v>28700</v>
      </c>
    </row>
    <row r="8" spans="1:7" ht="43" customHeight="1">
      <c r="A8" s="19"/>
      <c r="B8" s="13" t="s">
        <v>27</v>
      </c>
      <c r="C8" s="13" t="s">
        <v>27</v>
      </c>
      <c r="D8" s="10" t="s">
        <v>12</v>
      </c>
      <c r="E8" s="5">
        <v>1</v>
      </c>
      <c r="F8" s="8">
        <f t="shared" si="0"/>
        <v>16400</v>
      </c>
      <c r="G8" s="15">
        <v>16400</v>
      </c>
    </row>
    <row r="9" spans="1:7" ht="44" customHeight="1">
      <c r="A9" s="19"/>
      <c r="B9" s="13" t="s">
        <v>28</v>
      </c>
      <c r="C9" s="13" t="s">
        <v>28</v>
      </c>
      <c r="D9" s="10" t="s">
        <v>12</v>
      </c>
      <c r="E9" s="5">
        <v>1</v>
      </c>
      <c r="F9" s="8">
        <f t="shared" si="0"/>
        <v>16500</v>
      </c>
      <c r="G9" s="15">
        <v>16500</v>
      </c>
    </row>
    <row r="10" spans="1:7" ht="42">
      <c r="A10" s="19"/>
      <c r="B10" s="13" t="s">
        <v>29</v>
      </c>
      <c r="C10" s="13" t="s">
        <v>29</v>
      </c>
      <c r="D10" s="10" t="s">
        <v>12</v>
      </c>
      <c r="E10" s="5">
        <v>1</v>
      </c>
      <c r="F10" s="8">
        <f t="shared" si="0"/>
        <v>16500</v>
      </c>
      <c r="G10" s="15">
        <v>16500</v>
      </c>
    </row>
    <row r="11" spans="1:7" ht="43" customHeight="1">
      <c r="A11" s="19"/>
      <c r="B11" s="13" t="s">
        <v>30</v>
      </c>
      <c r="C11" s="13" t="s">
        <v>30</v>
      </c>
      <c r="D11" s="10" t="s">
        <v>12</v>
      </c>
      <c r="E11" s="5">
        <v>4</v>
      </c>
      <c r="F11" s="8">
        <f t="shared" si="0"/>
        <v>9100</v>
      </c>
      <c r="G11" s="15">
        <v>36400</v>
      </c>
    </row>
    <row r="12" spans="1:7" ht="43" customHeight="1">
      <c r="A12" s="19"/>
      <c r="B12" s="13" t="s">
        <v>31</v>
      </c>
      <c r="C12" s="13" t="s">
        <v>31</v>
      </c>
      <c r="D12" s="10" t="s">
        <v>12</v>
      </c>
      <c r="E12" s="5">
        <v>20</v>
      </c>
      <c r="F12" s="8">
        <f t="shared" si="0"/>
        <v>9100</v>
      </c>
      <c r="G12" s="15">
        <v>182000</v>
      </c>
    </row>
    <row r="13" spans="1:7" ht="42">
      <c r="A13" s="19"/>
      <c r="B13" s="13" t="s">
        <v>32</v>
      </c>
      <c r="C13" s="13" t="s">
        <v>32</v>
      </c>
      <c r="D13" s="10" t="s">
        <v>12</v>
      </c>
      <c r="E13" s="5">
        <v>20</v>
      </c>
      <c r="F13" s="8">
        <f t="shared" si="0"/>
        <v>9100</v>
      </c>
      <c r="G13" s="15">
        <v>182000</v>
      </c>
    </row>
    <row r="14" spans="1:7" ht="44" customHeight="1">
      <c r="A14" s="19"/>
      <c r="B14" s="13" t="s">
        <v>33</v>
      </c>
      <c r="C14" s="13" t="s">
        <v>33</v>
      </c>
      <c r="D14" s="10" t="s">
        <v>12</v>
      </c>
      <c r="E14" s="5">
        <v>16</v>
      </c>
      <c r="F14" s="8">
        <f t="shared" si="0"/>
        <v>23450</v>
      </c>
      <c r="G14" s="15">
        <v>375200</v>
      </c>
    </row>
    <row r="15" spans="1:7" ht="54" customHeight="1">
      <c r="A15" s="19"/>
      <c r="B15" s="13" t="s">
        <v>34</v>
      </c>
      <c r="C15" s="13" t="s">
        <v>34</v>
      </c>
      <c r="D15" s="10" t="s">
        <v>12</v>
      </c>
      <c r="E15" s="5">
        <v>8</v>
      </c>
      <c r="F15" s="8">
        <f t="shared" si="0"/>
        <v>20100</v>
      </c>
      <c r="G15" s="15">
        <v>160800</v>
      </c>
    </row>
    <row r="16" spans="1:7">
      <c r="A16" s="27"/>
      <c r="B16" s="32"/>
      <c r="C16" s="27"/>
      <c r="D16" s="33"/>
      <c r="E16" s="32"/>
      <c r="F16" s="32"/>
      <c r="G16" s="16">
        <f>SUM(G5:G15)</f>
        <v>1059900</v>
      </c>
    </row>
    <row r="17" spans="1:7" ht="70">
      <c r="A17" s="5">
        <v>4</v>
      </c>
      <c r="B17" s="23" t="s">
        <v>37</v>
      </c>
      <c r="C17" s="23" t="s">
        <v>39</v>
      </c>
      <c r="D17" s="24" t="s">
        <v>38</v>
      </c>
      <c r="E17" s="24">
        <v>200</v>
      </c>
      <c r="F17" s="8">
        <f>G17/E17</f>
        <v>13000</v>
      </c>
      <c r="G17" s="15">
        <v>2600000</v>
      </c>
    </row>
    <row r="18" spans="1:7" ht="28">
      <c r="A18" s="5">
        <v>5</v>
      </c>
      <c r="B18" s="23" t="s">
        <v>42</v>
      </c>
      <c r="C18" s="23" t="s">
        <v>42</v>
      </c>
      <c r="D18" s="24" t="s">
        <v>43</v>
      </c>
      <c r="E18" s="24">
        <v>1600</v>
      </c>
      <c r="F18" s="8">
        <f t="shared" ref="F18:F30" si="1">G18/E18</f>
        <v>2500</v>
      </c>
      <c r="G18" s="15">
        <v>4000000</v>
      </c>
    </row>
    <row r="19" spans="1:7" ht="28">
      <c r="A19" s="5">
        <v>6</v>
      </c>
      <c r="B19" s="23" t="s">
        <v>44</v>
      </c>
      <c r="C19" s="23" t="s">
        <v>44</v>
      </c>
      <c r="D19" s="24" t="s">
        <v>43</v>
      </c>
      <c r="E19" s="24">
        <v>25</v>
      </c>
      <c r="F19" s="8">
        <f t="shared" si="1"/>
        <v>550</v>
      </c>
      <c r="G19" s="15">
        <v>13750</v>
      </c>
    </row>
    <row r="20" spans="1:7" ht="44" customHeight="1">
      <c r="A20" s="5">
        <v>7</v>
      </c>
      <c r="B20" s="23" t="s">
        <v>45</v>
      </c>
      <c r="C20" s="23" t="s">
        <v>45</v>
      </c>
      <c r="D20" s="24" t="s">
        <v>43</v>
      </c>
      <c r="E20" s="24">
        <v>15</v>
      </c>
      <c r="F20" s="8">
        <f t="shared" si="1"/>
        <v>2550</v>
      </c>
      <c r="G20" s="15">
        <v>38250</v>
      </c>
    </row>
    <row r="21" spans="1:7" ht="14">
      <c r="A21" s="5">
        <v>8</v>
      </c>
      <c r="B21" s="23" t="s">
        <v>46</v>
      </c>
      <c r="C21" s="23" t="s">
        <v>46</v>
      </c>
      <c r="D21" s="24" t="s">
        <v>43</v>
      </c>
      <c r="E21" s="24">
        <v>5</v>
      </c>
      <c r="F21" s="8">
        <f t="shared" si="1"/>
        <v>8200</v>
      </c>
      <c r="G21" s="15">
        <v>41000</v>
      </c>
    </row>
    <row r="22" spans="1:7" ht="14">
      <c r="A22" s="5">
        <v>9</v>
      </c>
      <c r="B22" s="23" t="s">
        <v>47</v>
      </c>
      <c r="C22" s="23" t="s">
        <v>47</v>
      </c>
      <c r="D22" s="24" t="s">
        <v>43</v>
      </c>
      <c r="E22" s="24">
        <v>500</v>
      </c>
      <c r="F22" s="8">
        <f t="shared" si="1"/>
        <v>0</v>
      </c>
      <c r="G22" s="15"/>
    </row>
    <row r="23" spans="1:7" ht="14">
      <c r="A23" s="5">
        <v>10</v>
      </c>
      <c r="B23" s="23" t="s">
        <v>48</v>
      </c>
      <c r="C23" s="23" t="s">
        <v>48</v>
      </c>
      <c r="D23" s="24" t="s">
        <v>43</v>
      </c>
      <c r="E23" s="24">
        <v>2000</v>
      </c>
      <c r="F23" s="8">
        <f t="shared" si="1"/>
        <v>620</v>
      </c>
      <c r="G23" s="15">
        <v>1240000</v>
      </c>
    </row>
    <row r="24" spans="1:7" ht="14">
      <c r="A24" s="5">
        <v>11</v>
      </c>
      <c r="B24" s="23" t="s">
        <v>49</v>
      </c>
      <c r="C24" s="23" t="s">
        <v>49</v>
      </c>
      <c r="D24" s="24" t="s">
        <v>16</v>
      </c>
      <c r="E24" s="24">
        <v>20000</v>
      </c>
      <c r="F24" s="8">
        <f t="shared" si="1"/>
        <v>0</v>
      </c>
      <c r="G24" s="15"/>
    </row>
    <row r="25" spans="1:7" ht="14">
      <c r="A25" s="5">
        <v>12</v>
      </c>
      <c r="B25" s="23" t="s">
        <v>50</v>
      </c>
      <c r="C25" s="23" t="s">
        <v>53</v>
      </c>
      <c r="D25" s="24" t="s">
        <v>16</v>
      </c>
      <c r="E25" s="24">
        <v>20000</v>
      </c>
      <c r="F25" s="8">
        <f t="shared" si="1"/>
        <v>8</v>
      </c>
      <c r="G25" s="15">
        <v>160000</v>
      </c>
    </row>
    <row r="26" spans="1:7" ht="42">
      <c r="A26" s="5">
        <v>13</v>
      </c>
      <c r="B26" s="23" t="s">
        <v>56</v>
      </c>
      <c r="C26" s="23" t="s">
        <v>56</v>
      </c>
      <c r="D26" s="24" t="s">
        <v>16</v>
      </c>
      <c r="E26" s="24">
        <v>42000</v>
      </c>
      <c r="F26" s="8">
        <f t="shared" si="1"/>
        <v>7.5</v>
      </c>
      <c r="G26" s="15">
        <v>315000</v>
      </c>
    </row>
    <row r="27" spans="1:7" ht="42">
      <c r="A27" s="5">
        <v>14</v>
      </c>
      <c r="B27" s="23" t="s">
        <v>58</v>
      </c>
      <c r="C27" s="23" t="s">
        <v>58</v>
      </c>
      <c r="D27" s="24" t="s">
        <v>38</v>
      </c>
      <c r="E27" s="24">
        <v>5</v>
      </c>
      <c r="F27" s="8">
        <f t="shared" si="1"/>
        <v>95000</v>
      </c>
      <c r="G27" s="15">
        <v>475000</v>
      </c>
    </row>
    <row r="28" spans="1:7" ht="69" customHeight="1">
      <c r="A28" s="5">
        <v>15</v>
      </c>
      <c r="B28" s="23" t="s">
        <v>59</v>
      </c>
      <c r="C28" s="23" t="s">
        <v>59</v>
      </c>
      <c r="D28" s="24" t="s">
        <v>38</v>
      </c>
      <c r="E28" s="24">
        <v>2</v>
      </c>
      <c r="F28" s="8">
        <f t="shared" si="1"/>
        <v>35000</v>
      </c>
      <c r="G28" s="15">
        <v>70000</v>
      </c>
    </row>
    <row r="29" spans="1:7" ht="42">
      <c r="A29" s="5">
        <v>16</v>
      </c>
      <c r="B29" s="23" t="s">
        <v>60</v>
      </c>
      <c r="C29" s="23" t="s">
        <v>60</v>
      </c>
      <c r="D29" s="24" t="s">
        <v>62</v>
      </c>
      <c r="E29" s="24">
        <v>10</v>
      </c>
      <c r="F29" s="8">
        <f t="shared" si="1"/>
        <v>95000</v>
      </c>
      <c r="G29" s="15">
        <v>950000</v>
      </c>
    </row>
    <row r="30" spans="1:7" ht="56">
      <c r="A30" s="5">
        <v>17</v>
      </c>
      <c r="B30" s="23" t="s">
        <v>61</v>
      </c>
      <c r="C30" s="23" t="s">
        <v>61</v>
      </c>
      <c r="D30" s="24" t="s">
        <v>38</v>
      </c>
      <c r="E30" s="24">
        <v>3</v>
      </c>
      <c r="F30" s="8">
        <f t="shared" si="1"/>
        <v>95000</v>
      </c>
      <c r="G30" s="15">
        <v>285000</v>
      </c>
    </row>
    <row r="31" spans="1:7">
      <c r="A31" s="29"/>
      <c r="B31" s="35" t="s">
        <v>66</v>
      </c>
      <c r="C31" s="29"/>
      <c r="D31" s="35"/>
      <c r="E31" s="34"/>
      <c r="F31" s="34"/>
      <c r="G31" s="39">
        <f>G30+G29+G28+G27+G26+G25+G23+G21+G20+G19+G18+G17+G16+G3+G2</f>
        <v>12165900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2020-07-21T11:33:02Z</cp:lastPrinted>
  <dcterms:created xsi:type="dcterms:W3CDTF">2006-09-16T00:00:00Z</dcterms:created>
  <dcterms:modified xsi:type="dcterms:W3CDTF">2020-07-21T12:55:42Z</dcterms:modified>
</cp:coreProperties>
</file>